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酬金计算表" sheetId="1" r:id="rId1"/>
    <sheet name="一类教师教学工作量计算表" sheetId="2" r:id="rId2"/>
    <sheet name="二类教师教学工作量计算表" sheetId="3" r:id="rId3"/>
  </sheets>
  <definedNames>
    <definedName name="_xlnm.Print_Titles" localSheetId="0">酬金计算表!$1:$3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<sst xmlns="http://schemas.openxmlformats.org/spreadsheetml/2006/main" count="82" uniqueCount="57">
  <si>
    <r>
      <rPr>
        <sz val="20"/>
        <rFont val="宋体"/>
        <charset val="134"/>
      </rPr>
      <t>20</t>
    </r>
    <r>
      <rPr>
        <u/>
        <sz val="20"/>
        <rFont val="宋体"/>
        <charset val="134"/>
      </rPr>
      <t xml:space="preserve">    </t>
    </r>
    <r>
      <rPr>
        <sz val="20"/>
        <rFont val="宋体"/>
        <charset val="134"/>
      </rPr>
      <t>年</t>
    </r>
    <r>
      <rPr>
        <u/>
        <sz val="20"/>
        <rFont val="宋体"/>
        <charset val="134"/>
      </rPr>
      <t xml:space="preserve">           </t>
    </r>
    <r>
      <rPr>
        <sz val="20"/>
        <rFont val="宋体"/>
        <charset val="134"/>
      </rPr>
      <t>学院 教师教学酬金核算扣除表</t>
    </r>
  </si>
  <si>
    <t>教学单位：（盖章）</t>
  </si>
  <si>
    <t>序号</t>
  </si>
  <si>
    <t>教师姓名</t>
  </si>
  <si>
    <t>职称</t>
  </si>
  <si>
    <t>聘任时间</t>
  </si>
  <si>
    <t>学位</t>
  </si>
  <si>
    <t>全年
当量学时</t>
  </si>
  <si>
    <t>额定
工作量</t>
  </si>
  <si>
    <t>单位课时酬金</t>
  </si>
  <si>
    <t>超课时
学时</t>
  </si>
  <si>
    <t>其他学时（含二类教师当量学时）</t>
  </si>
  <si>
    <t>超课时
酬金</t>
  </si>
  <si>
    <t>大额工作量</t>
  </si>
  <si>
    <t>基础教酬</t>
  </si>
  <si>
    <t>酬金总数
（元）</t>
  </si>
  <si>
    <t>已发金额
（元）</t>
  </si>
  <si>
    <t>应扣金额
（元）</t>
  </si>
  <si>
    <t>备注</t>
  </si>
  <si>
    <t>张三</t>
  </si>
  <si>
    <t>未定级</t>
  </si>
  <si>
    <t>硕士研究生</t>
  </si>
  <si>
    <t>一类</t>
  </si>
  <si>
    <t>李四</t>
  </si>
  <si>
    <t>助教</t>
  </si>
  <si>
    <t>2017.12.31</t>
  </si>
  <si>
    <t>王五</t>
  </si>
  <si>
    <t>讲师</t>
  </si>
  <si>
    <t>2014.12.31</t>
  </si>
  <si>
    <t>本科</t>
  </si>
  <si>
    <t>赵六</t>
  </si>
  <si>
    <t>副教授</t>
  </si>
  <si>
    <t>2011.8.30</t>
  </si>
  <si>
    <t>二类</t>
  </si>
  <si>
    <t>合计（小写）：</t>
  </si>
  <si>
    <t>酬金总数合计（大写）:</t>
  </si>
  <si>
    <t>应扣金额合计（大写）:</t>
  </si>
  <si>
    <t>大额工作量2个标准：520学时、600学时。二类教师工作量、公选课工作量、《淮南联合大学教学酬金计算暂行办法》（淮联校[2020]2号）中第四、第五条中提及的工作量填写在其他学时表格中。</t>
  </si>
  <si>
    <t xml:space="preserve">     制表：                     教学单位审核：                       教务处审核：</t>
  </si>
  <si>
    <r>
      <rPr>
        <sz val="20"/>
        <rFont val="宋体"/>
        <charset val="134"/>
      </rPr>
      <t>20</t>
    </r>
    <r>
      <rPr>
        <u/>
        <sz val="20"/>
        <rFont val="宋体"/>
        <charset val="134"/>
      </rPr>
      <t xml:space="preserve">    </t>
    </r>
    <r>
      <rPr>
        <sz val="20"/>
        <rFont val="宋体"/>
        <charset val="134"/>
      </rPr>
      <t>年</t>
    </r>
    <r>
      <rPr>
        <u/>
        <sz val="20"/>
        <rFont val="宋体"/>
        <charset val="134"/>
      </rPr>
      <t xml:space="preserve">         </t>
    </r>
    <r>
      <rPr>
        <sz val="20"/>
        <rFont val="宋体"/>
        <charset val="134"/>
      </rPr>
      <t>学院一类教师教学工作量计算表</t>
    </r>
  </si>
  <si>
    <t>学期</t>
  </si>
  <si>
    <t>承担课程</t>
  </si>
  <si>
    <t>授课
班级</t>
  </si>
  <si>
    <t>计划
课时量/周</t>
  </si>
  <si>
    <t>实际执行学时/周</t>
  </si>
  <si>
    <t>班级
人数</t>
  </si>
  <si>
    <t>理论课
学时</t>
  </si>
  <si>
    <t>人数
系数</t>
  </si>
  <si>
    <t>上机/实践
学时</t>
  </si>
  <si>
    <t>上机/实践
系数</t>
  </si>
  <si>
    <t>当量学时</t>
  </si>
  <si>
    <t>制表：</t>
  </si>
  <si>
    <t>教学单位审核：</t>
  </si>
  <si>
    <t>教务处审核：</t>
  </si>
  <si>
    <r>
      <rPr>
        <sz val="20"/>
        <rFont val="宋体"/>
        <charset val="134"/>
      </rPr>
      <t>20</t>
    </r>
    <r>
      <rPr>
        <u/>
        <sz val="20"/>
        <rFont val="宋体"/>
        <charset val="134"/>
      </rPr>
      <t xml:space="preserve">    </t>
    </r>
    <r>
      <rPr>
        <sz val="20"/>
        <rFont val="宋体"/>
        <charset val="134"/>
      </rPr>
      <t>年</t>
    </r>
    <r>
      <rPr>
        <u/>
        <sz val="20"/>
        <rFont val="宋体"/>
        <charset val="134"/>
      </rPr>
      <t xml:space="preserve">         </t>
    </r>
    <r>
      <rPr>
        <sz val="20"/>
        <rFont val="宋体"/>
        <charset val="134"/>
      </rPr>
      <t>学院二类教师教学工作量计算表</t>
    </r>
  </si>
  <si>
    <t>二类教师自然学时/周</t>
  </si>
  <si>
    <t>二类教师用于计算酬金的学时/周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</si>
</sst>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"/>
    <numFmt numFmtId="177" formatCode="##,##0.00"/>
    <numFmt numFmtId="178" formatCode="0.00_);[Red]\(0.00\)"/>
    <numFmt numFmtId="179" formatCode="yyyy&quot;年&quot;m&quot;月&quot;;@"/>
    <numFmt numFmtId="180" formatCode="[DBNum2][$RMB]General;[Red][DBNum2][$RMB]General"/>
    <numFmt numFmtId="181" formatCode="0_ "/>
  </numFmts>
  <fonts count="30">
    <font>
      <sz val="12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</font>
    <font>
      <sz val="8"/>
      <name val="宋体"/>
      <charset val="134"/>
    </font>
    <font>
      <b/>
      <sz val="11"/>
      <color rgb="FFFF0000"/>
      <name val="宋体"/>
      <charset val="134"/>
    </font>
    <font>
      <sz val="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2" applyNumberFormat="0" applyAlignment="0" applyProtection="0">
      <alignment vertical="center"/>
    </xf>
    <xf numFmtId="0" fontId="19" fillId="4" borderId="23" applyNumberFormat="0" applyAlignment="0" applyProtection="0">
      <alignment vertical="center"/>
    </xf>
    <xf numFmtId="0" fontId="20" fillId="4" borderId="22" applyNumberFormat="0" applyAlignment="0" applyProtection="0">
      <alignment vertical="center"/>
    </xf>
    <xf numFmtId="0" fontId="21" fillId="5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178" fontId="0" fillId="0" borderId="0" xfId="0" applyNumberForma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80" fontId="1" fillId="0" borderId="7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81" fontId="1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78" fontId="5" fillId="0" borderId="4" xfId="0" applyNumberFormat="1" applyFont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right" vertical="center" wrapText="1"/>
    </xf>
    <xf numFmtId="178" fontId="1" fillId="0" borderId="14" xfId="0" applyNumberFormat="1" applyFont="1" applyBorder="1" applyAlignment="1">
      <alignment horizontal="right" vertical="center" wrapText="1"/>
    </xf>
    <xf numFmtId="181" fontId="1" fillId="0" borderId="2" xfId="0" applyNumberFormat="1" applyFont="1" applyFill="1" applyBorder="1" applyAlignment="1">
      <alignment vertical="center" wrapText="1"/>
    </xf>
    <xf numFmtId="178" fontId="1" fillId="0" borderId="14" xfId="0" applyNumberFormat="1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180" fontId="1" fillId="0" borderId="17" xfId="0" applyNumberFormat="1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12700</xdr:colOff>
      <xdr:row>25</xdr:row>
      <xdr:rowOff>6350</xdr:rowOff>
    </xdr:from>
    <xdr:to>
      <xdr:col>8</xdr:col>
      <xdr:colOff>635000</xdr:colOff>
      <xdr:row>25</xdr:row>
      <xdr:rowOff>273050</xdr:rowOff>
    </xdr:to>
    <xdr:sp>
      <xdr:nvSpPr>
        <xdr:cNvPr id="15732" name="Line 1"/>
        <xdr:cNvSpPr>
          <a:spLocks noChangeShapeType="1"/>
        </xdr:cNvSpPr>
      </xdr:nvSpPr>
      <xdr:spPr>
        <a:xfrm>
          <a:off x="5003800" y="7664450"/>
          <a:ext cx="622300" cy="2667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25</xdr:row>
      <xdr:rowOff>38100</xdr:rowOff>
    </xdr:from>
    <xdr:to>
      <xdr:col>7</xdr:col>
      <xdr:colOff>0</xdr:colOff>
      <xdr:row>25</xdr:row>
      <xdr:rowOff>285750</xdr:rowOff>
    </xdr:to>
    <xdr:sp>
      <xdr:nvSpPr>
        <xdr:cNvPr id="15733" name="Line 2"/>
        <xdr:cNvSpPr>
          <a:spLocks noChangeShapeType="1"/>
        </xdr:cNvSpPr>
      </xdr:nvSpPr>
      <xdr:spPr>
        <a:xfrm>
          <a:off x="3917950" y="7696200"/>
          <a:ext cx="457200" cy="2476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19050</xdr:colOff>
      <xdr:row>25</xdr:row>
      <xdr:rowOff>19050</xdr:rowOff>
    </xdr:from>
    <xdr:to>
      <xdr:col>8</xdr:col>
      <xdr:colOff>0</xdr:colOff>
      <xdr:row>25</xdr:row>
      <xdr:rowOff>285750</xdr:rowOff>
    </xdr:to>
    <xdr:sp>
      <xdr:nvSpPr>
        <xdr:cNvPr id="15734" name="Line 3"/>
        <xdr:cNvSpPr>
          <a:spLocks noChangeShapeType="1"/>
        </xdr:cNvSpPr>
      </xdr:nvSpPr>
      <xdr:spPr>
        <a:xfrm>
          <a:off x="4394200" y="7677150"/>
          <a:ext cx="596900" cy="2667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11</xdr:col>
      <xdr:colOff>57150</xdr:colOff>
      <xdr:row>25</xdr:row>
      <xdr:rowOff>266700</xdr:rowOff>
    </xdr:to>
    <xdr:sp>
      <xdr:nvSpPr>
        <xdr:cNvPr id="15735" name="Line 4"/>
        <xdr:cNvSpPr>
          <a:spLocks noChangeShapeType="1"/>
        </xdr:cNvSpPr>
      </xdr:nvSpPr>
      <xdr:spPr>
        <a:xfrm>
          <a:off x="6089650" y="7658100"/>
          <a:ext cx="533400" cy="2667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6350</xdr:colOff>
      <xdr:row>25</xdr:row>
      <xdr:rowOff>6350</xdr:rowOff>
    </xdr:from>
    <xdr:to>
      <xdr:col>12</xdr:col>
      <xdr:colOff>12700</xdr:colOff>
      <xdr:row>25</xdr:row>
      <xdr:rowOff>234950</xdr:rowOff>
    </xdr:to>
    <xdr:sp>
      <xdr:nvSpPr>
        <xdr:cNvPr id="15736" name="Line 1"/>
        <xdr:cNvSpPr>
          <a:spLocks noChangeShapeType="1"/>
        </xdr:cNvSpPr>
      </xdr:nvSpPr>
      <xdr:spPr>
        <a:xfrm>
          <a:off x="6572250" y="7664450"/>
          <a:ext cx="508000" cy="2286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zoomScale="90" zoomScaleNormal="90" topLeftCell="A4" workbookViewId="0">
      <selection activeCell="W20" sqref="W20"/>
    </sheetView>
  </sheetViews>
  <sheetFormatPr defaultColWidth="9" defaultRowHeight="14.25"/>
  <cols>
    <col min="1" max="1" width="4.58333333333333" style="23" customWidth="1"/>
    <col min="2" max="2" width="8.58333333333333" style="24" customWidth="1"/>
    <col min="3" max="3" width="7.5" style="24" customWidth="1"/>
    <col min="4" max="5" width="10.5833333333333" style="24" customWidth="1"/>
    <col min="6" max="6" width="9.33333333333333" style="24" customWidth="1"/>
    <col min="7" max="7" width="6.25" style="24" customWidth="1"/>
    <col min="8" max="8" width="8.08333333333333" style="24" customWidth="1"/>
    <col min="9" max="9" width="8.58333333333333" style="24" customWidth="1"/>
    <col min="10" max="10" width="5.83333333333333" style="24" customWidth="1"/>
    <col min="11" max="11" width="6.25" style="24" customWidth="1"/>
    <col min="12" max="12" width="6.58333333333333" style="24" customWidth="1"/>
    <col min="13" max="13" width="8.58333333333333" style="24" customWidth="1"/>
    <col min="14" max="14" width="12.1666666666667" style="25" customWidth="1"/>
    <col min="15" max="15" width="11.4166666666667" style="25" customWidth="1"/>
    <col min="16" max="16" width="9.83333333333333" style="25" customWidth="1"/>
    <col min="17" max="17" width="6.33333333333333" style="24" customWidth="1"/>
    <col min="18" max="16384" width="9" style="24"/>
  </cols>
  <sheetData>
    <row r="1" ht="31.5" customHeight="1" spans="1:17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ht="23.25" customHeight="1" spans="1:4">
      <c r="A2" s="27" t="s">
        <v>1</v>
      </c>
      <c r="B2" s="27"/>
      <c r="C2" s="27"/>
      <c r="D2" s="28"/>
    </row>
    <row r="3" s="21" customFormat="1" ht="36.75" customHeight="1" spans="1:17">
      <c r="A3" s="29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52" t="s">
        <v>10</v>
      </c>
      <c r="J3" s="53" t="s">
        <v>11</v>
      </c>
      <c r="K3" s="30" t="s">
        <v>12</v>
      </c>
      <c r="L3" s="30" t="s">
        <v>13</v>
      </c>
      <c r="M3" s="30" t="s">
        <v>14</v>
      </c>
      <c r="N3" s="56" t="s">
        <v>15</v>
      </c>
      <c r="O3" s="57" t="s">
        <v>16</v>
      </c>
      <c r="P3" s="56" t="s">
        <v>17</v>
      </c>
      <c r="Q3" s="62" t="s">
        <v>18</v>
      </c>
    </row>
    <row r="4" s="21" customFormat="1" ht="23.25" customHeight="1" spans="1:17">
      <c r="A4" s="31">
        <v>1</v>
      </c>
      <c r="B4" s="32" t="s">
        <v>19</v>
      </c>
      <c r="C4" s="32" t="s">
        <v>20</v>
      </c>
      <c r="D4" s="33"/>
      <c r="E4" s="48" t="s">
        <v>21</v>
      </c>
      <c r="F4" s="49">
        <v>180</v>
      </c>
      <c r="G4" s="50">
        <v>260</v>
      </c>
      <c r="H4" s="50">
        <v>24</v>
      </c>
      <c r="I4" s="50">
        <f t="shared" ref="I4:I6" si="0">F4-G4</f>
        <v>-80</v>
      </c>
      <c r="J4" s="50"/>
      <c r="K4" s="50">
        <v>17</v>
      </c>
      <c r="L4" s="54">
        <v>520</v>
      </c>
      <c r="M4" s="54">
        <v>4800</v>
      </c>
      <c r="N4" s="58">
        <f>ROUND(IF(F4&lt;G4,F4*H4,IF(F4&lt;=L4,(G4*H4+I4*K4),((F4-(L4-G4))*H4+(L4-G4)*K4)))+M4+H4*J4,1)</f>
        <v>9120</v>
      </c>
      <c r="O4" s="59"/>
      <c r="P4" s="59">
        <f>N4-O4</f>
        <v>9120</v>
      </c>
      <c r="Q4" s="63" t="s">
        <v>22</v>
      </c>
    </row>
    <row r="5" s="21" customFormat="1" ht="23.25" customHeight="1" spans="1:17">
      <c r="A5" s="31">
        <v>2</v>
      </c>
      <c r="B5" s="32" t="s">
        <v>23</v>
      </c>
      <c r="C5" s="32" t="s">
        <v>24</v>
      </c>
      <c r="D5" s="33" t="s">
        <v>25</v>
      </c>
      <c r="E5" s="32" t="s">
        <v>21</v>
      </c>
      <c r="F5" s="49">
        <v>280</v>
      </c>
      <c r="G5" s="50">
        <v>260</v>
      </c>
      <c r="H5" s="50">
        <v>24</v>
      </c>
      <c r="I5" s="50">
        <f t="shared" si="0"/>
        <v>20</v>
      </c>
      <c r="J5" s="50"/>
      <c r="K5" s="50">
        <v>17</v>
      </c>
      <c r="L5" s="54">
        <v>520</v>
      </c>
      <c r="M5" s="60">
        <v>4800</v>
      </c>
      <c r="N5" s="58">
        <f t="shared" ref="N5:N25" si="1">ROUND(IF(F5&lt;G5,F5*H5,IF(F5&lt;=L5,(G5*H5+I5*K5),((F5-(L5-G5))*H5+(L5-G5)*K5)))+M5+H5*J5,1)</f>
        <v>11380</v>
      </c>
      <c r="O5" s="59"/>
      <c r="P5" s="59">
        <f t="shared" ref="P5:P26" si="2">N5-O5</f>
        <v>11380</v>
      </c>
      <c r="Q5" s="63" t="s">
        <v>22</v>
      </c>
    </row>
    <row r="6" s="21" customFormat="1" ht="23.25" customHeight="1" spans="1:17">
      <c r="A6" s="31">
        <v>3</v>
      </c>
      <c r="B6" s="32" t="s">
        <v>26</v>
      </c>
      <c r="C6" s="32" t="s">
        <v>27</v>
      </c>
      <c r="D6" s="33" t="s">
        <v>28</v>
      </c>
      <c r="E6" s="32" t="s">
        <v>29</v>
      </c>
      <c r="F6" s="49">
        <v>500</v>
      </c>
      <c r="G6" s="50">
        <v>340</v>
      </c>
      <c r="H6" s="50">
        <v>28</v>
      </c>
      <c r="I6" s="50">
        <f t="shared" si="0"/>
        <v>160</v>
      </c>
      <c r="J6" s="50">
        <v>30.24</v>
      </c>
      <c r="K6" s="50">
        <v>19</v>
      </c>
      <c r="L6" s="54">
        <v>600</v>
      </c>
      <c r="M6" s="54">
        <v>4800</v>
      </c>
      <c r="N6" s="58">
        <f t="shared" si="1"/>
        <v>18206.7</v>
      </c>
      <c r="O6" s="59"/>
      <c r="P6" s="59">
        <f t="shared" si="2"/>
        <v>18206.7</v>
      </c>
      <c r="Q6" s="63" t="s">
        <v>22</v>
      </c>
    </row>
    <row r="7" s="21" customFormat="1" ht="23.25" customHeight="1" spans="1:17">
      <c r="A7" s="31">
        <v>4</v>
      </c>
      <c r="B7" s="32" t="s">
        <v>30</v>
      </c>
      <c r="C7" s="32" t="s">
        <v>31</v>
      </c>
      <c r="D7" s="33" t="s">
        <v>32</v>
      </c>
      <c r="E7" s="32" t="s">
        <v>21</v>
      </c>
      <c r="F7" s="50"/>
      <c r="G7" s="50"/>
      <c r="H7" s="50">
        <v>38</v>
      </c>
      <c r="I7" s="55"/>
      <c r="J7" s="50">
        <v>200</v>
      </c>
      <c r="K7" s="50"/>
      <c r="L7" s="54"/>
      <c r="M7" s="54"/>
      <c r="N7" s="58">
        <f t="shared" si="1"/>
        <v>7600</v>
      </c>
      <c r="O7" s="59"/>
      <c r="P7" s="59">
        <f t="shared" si="2"/>
        <v>7600</v>
      </c>
      <c r="Q7" s="63" t="s">
        <v>33</v>
      </c>
    </row>
    <row r="8" s="21" customFormat="1" ht="23.25" customHeight="1" spans="1:17">
      <c r="A8" s="31">
        <v>5</v>
      </c>
      <c r="B8" s="32"/>
      <c r="C8" s="32"/>
      <c r="D8" s="33"/>
      <c r="E8" s="32"/>
      <c r="F8" s="49"/>
      <c r="G8" s="50"/>
      <c r="H8" s="50"/>
      <c r="I8" s="50"/>
      <c r="J8" s="50"/>
      <c r="K8" s="50"/>
      <c r="L8" s="54"/>
      <c r="M8" s="54"/>
      <c r="N8" s="58">
        <f t="shared" si="1"/>
        <v>0</v>
      </c>
      <c r="O8" s="59"/>
      <c r="P8" s="59">
        <f t="shared" si="2"/>
        <v>0</v>
      </c>
      <c r="Q8" s="63" t="s">
        <v>33</v>
      </c>
    </row>
    <row r="9" s="21" customFormat="1" ht="23.25" customHeight="1" spans="1:17">
      <c r="A9" s="31">
        <v>6</v>
      </c>
      <c r="B9" s="32"/>
      <c r="C9" s="32"/>
      <c r="D9" s="33"/>
      <c r="E9" s="32"/>
      <c r="F9" s="50"/>
      <c r="G9" s="50"/>
      <c r="H9" s="50"/>
      <c r="I9" s="50"/>
      <c r="J9" s="50"/>
      <c r="K9" s="50"/>
      <c r="L9" s="54"/>
      <c r="M9" s="54"/>
      <c r="N9" s="58">
        <f t="shared" si="1"/>
        <v>0</v>
      </c>
      <c r="O9" s="59"/>
      <c r="P9" s="59">
        <f t="shared" si="2"/>
        <v>0</v>
      </c>
      <c r="Q9" s="63" t="s">
        <v>33</v>
      </c>
    </row>
    <row r="10" s="21" customFormat="1" ht="23.25" customHeight="1" spans="1:17">
      <c r="A10" s="31">
        <v>7</v>
      </c>
      <c r="B10" s="32"/>
      <c r="C10" s="32"/>
      <c r="D10" s="33"/>
      <c r="E10" s="32"/>
      <c r="F10" s="49"/>
      <c r="G10" s="50"/>
      <c r="H10" s="50"/>
      <c r="I10" s="50"/>
      <c r="J10" s="50"/>
      <c r="K10" s="50"/>
      <c r="L10" s="54"/>
      <c r="M10" s="54"/>
      <c r="N10" s="58">
        <f t="shared" si="1"/>
        <v>0</v>
      </c>
      <c r="O10" s="59"/>
      <c r="P10" s="59">
        <f t="shared" si="2"/>
        <v>0</v>
      </c>
      <c r="Q10" s="63" t="s">
        <v>33</v>
      </c>
    </row>
    <row r="11" s="22" customFormat="1" ht="23.25" customHeight="1" spans="1:17">
      <c r="A11" s="31">
        <v>8</v>
      </c>
      <c r="B11" s="32"/>
      <c r="C11" s="32"/>
      <c r="D11" s="33"/>
      <c r="E11" s="32"/>
      <c r="F11" s="49"/>
      <c r="G11" s="50"/>
      <c r="H11" s="50"/>
      <c r="I11" s="50"/>
      <c r="J11" s="50"/>
      <c r="K11" s="50"/>
      <c r="L11" s="54"/>
      <c r="M11" s="54"/>
      <c r="N11" s="58">
        <f t="shared" si="1"/>
        <v>0</v>
      </c>
      <c r="O11" s="59"/>
      <c r="P11" s="59">
        <f t="shared" si="2"/>
        <v>0</v>
      </c>
      <c r="Q11" s="63"/>
    </row>
    <row r="12" s="21" customFormat="1" ht="23.25" customHeight="1" spans="1:17">
      <c r="A12" s="31">
        <v>9</v>
      </c>
      <c r="B12" s="32"/>
      <c r="C12" s="32"/>
      <c r="D12" s="33"/>
      <c r="E12" s="32"/>
      <c r="F12" s="50"/>
      <c r="G12" s="50"/>
      <c r="H12" s="50"/>
      <c r="I12" s="50"/>
      <c r="J12" s="50"/>
      <c r="K12" s="50"/>
      <c r="L12" s="54"/>
      <c r="M12" s="54"/>
      <c r="N12" s="58">
        <f t="shared" si="1"/>
        <v>0</v>
      </c>
      <c r="O12" s="59"/>
      <c r="P12" s="59">
        <f t="shared" si="2"/>
        <v>0</v>
      </c>
      <c r="Q12" s="63"/>
    </row>
    <row r="13" s="21" customFormat="1" ht="23.25" customHeight="1" spans="1:17">
      <c r="A13" s="31">
        <v>10</v>
      </c>
      <c r="B13" s="32"/>
      <c r="C13" s="32"/>
      <c r="D13" s="33"/>
      <c r="E13" s="32"/>
      <c r="F13" s="50"/>
      <c r="G13" s="50"/>
      <c r="H13" s="50"/>
      <c r="I13" s="50"/>
      <c r="J13" s="50"/>
      <c r="K13" s="50"/>
      <c r="L13" s="54"/>
      <c r="M13" s="54"/>
      <c r="N13" s="58">
        <f t="shared" si="1"/>
        <v>0</v>
      </c>
      <c r="O13" s="59"/>
      <c r="P13" s="59">
        <f t="shared" si="2"/>
        <v>0</v>
      </c>
      <c r="Q13" s="63"/>
    </row>
    <row r="14" s="22" customFormat="1" ht="23.25" customHeight="1" spans="1:17">
      <c r="A14" s="31">
        <v>11</v>
      </c>
      <c r="B14" s="32"/>
      <c r="C14" s="32"/>
      <c r="D14" s="33"/>
      <c r="E14" s="32"/>
      <c r="F14" s="49"/>
      <c r="G14" s="50"/>
      <c r="H14" s="50"/>
      <c r="I14" s="50"/>
      <c r="J14" s="50"/>
      <c r="K14" s="50"/>
      <c r="L14" s="54"/>
      <c r="M14" s="54"/>
      <c r="N14" s="58">
        <f t="shared" si="1"/>
        <v>0</v>
      </c>
      <c r="O14" s="59"/>
      <c r="P14" s="59">
        <f t="shared" si="2"/>
        <v>0</v>
      </c>
      <c r="Q14" s="63"/>
    </row>
    <row r="15" s="21" customFormat="1" ht="23.25" customHeight="1" spans="1:17">
      <c r="A15" s="31">
        <v>12</v>
      </c>
      <c r="B15" s="32"/>
      <c r="C15" s="32"/>
      <c r="D15" s="33"/>
      <c r="E15" s="32"/>
      <c r="F15" s="49"/>
      <c r="G15" s="50"/>
      <c r="H15" s="50"/>
      <c r="I15" s="50"/>
      <c r="J15" s="50"/>
      <c r="K15" s="50"/>
      <c r="L15" s="54"/>
      <c r="M15" s="54"/>
      <c r="N15" s="58">
        <f t="shared" si="1"/>
        <v>0</v>
      </c>
      <c r="O15" s="59"/>
      <c r="P15" s="59">
        <f t="shared" si="2"/>
        <v>0</v>
      </c>
      <c r="Q15" s="63"/>
    </row>
    <row r="16" s="21" customFormat="1" ht="23.25" customHeight="1" spans="1:17">
      <c r="A16" s="31">
        <v>13</v>
      </c>
      <c r="B16" s="32"/>
      <c r="C16" s="34"/>
      <c r="D16" s="33"/>
      <c r="E16" s="32"/>
      <c r="F16" s="50"/>
      <c r="G16" s="50"/>
      <c r="H16" s="50"/>
      <c r="I16" s="50"/>
      <c r="J16" s="50"/>
      <c r="K16" s="50"/>
      <c r="L16" s="54"/>
      <c r="M16" s="54"/>
      <c r="N16" s="58">
        <f t="shared" si="1"/>
        <v>0</v>
      </c>
      <c r="O16" s="59"/>
      <c r="P16" s="59">
        <f t="shared" si="2"/>
        <v>0</v>
      </c>
      <c r="Q16" s="63"/>
    </row>
    <row r="17" s="21" customFormat="1" ht="23.25" customHeight="1" spans="1:17">
      <c r="A17" s="31">
        <v>14</v>
      </c>
      <c r="B17" s="32"/>
      <c r="C17" s="34"/>
      <c r="D17" s="33"/>
      <c r="E17" s="32"/>
      <c r="F17" s="50"/>
      <c r="G17" s="50"/>
      <c r="H17" s="50"/>
      <c r="I17" s="50"/>
      <c r="J17" s="50"/>
      <c r="K17" s="50"/>
      <c r="L17" s="54"/>
      <c r="M17" s="54"/>
      <c r="N17" s="58">
        <f t="shared" si="1"/>
        <v>0</v>
      </c>
      <c r="O17" s="59"/>
      <c r="P17" s="59">
        <f t="shared" si="2"/>
        <v>0</v>
      </c>
      <c r="Q17" s="63"/>
    </row>
    <row r="18" s="21" customFormat="1" ht="23.25" customHeight="1" spans="1:17">
      <c r="A18" s="31">
        <v>15</v>
      </c>
      <c r="B18" s="35"/>
      <c r="C18" s="34"/>
      <c r="D18" s="33"/>
      <c r="E18" s="32"/>
      <c r="F18" s="50"/>
      <c r="G18" s="50"/>
      <c r="H18" s="50"/>
      <c r="I18" s="50"/>
      <c r="J18" s="50"/>
      <c r="K18" s="50"/>
      <c r="L18" s="54"/>
      <c r="M18" s="54"/>
      <c r="N18" s="58">
        <f t="shared" si="1"/>
        <v>0</v>
      </c>
      <c r="O18" s="59"/>
      <c r="P18" s="59">
        <f t="shared" si="2"/>
        <v>0</v>
      </c>
      <c r="Q18" s="63"/>
    </row>
    <row r="19" s="21" customFormat="1" ht="23.25" customHeight="1" spans="1:17">
      <c r="A19" s="31">
        <v>16</v>
      </c>
      <c r="B19" s="32"/>
      <c r="C19" s="32"/>
      <c r="D19" s="33"/>
      <c r="E19" s="32"/>
      <c r="F19" s="49"/>
      <c r="G19" s="50"/>
      <c r="H19" s="50"/>
      <c r="I19" s="50"/>
      <c r="J19" s="50"/>
      <c r="K19" s="50"/>
      <c r="L19" s="54"/>
      <c r="M19" s="54"/>
      <c r="N19" s="58">
        <f t="shared" si="1"/>
        <v>0</v>
      </c>
      <c r="O19" s="59"/>
      <c r="P19" s="59">
        <f t="shared" si="2"/>
        <v>0</v>
      </c>
      <c r="Q19" s="63"/>
    </row>
    <row r="20" s="21" customFormat="1" ht="23.25" customHeight="1" spans="1:17">
      <c r="A20" s="31">
        <v>17</v>
      </c>
      <c r="B20" s="32"/>
      <c r="C20" s="32"/>
      <c r="D20" s="33"/>
      <c r="E20" s="32"/>
      <c r="F20" s="49"/>
      <c r="G20" s="50"/>
      <c r="H20" s="50"/>
      <c r="I20" s="50"/>
      <c r="J20" s="50"/>
      <c r="K20" s="50"/>
      <c r="L20" s="54"/>
      <c r="M20" s="54"/>
      <c r="N20" s="58">
        <f t="shared" si="1"/>
        <v>0</v>
      </c>
      <c r="O20" s="59"/>
      <c r="P20" s="59">
        <f t="shared" si="2"/>
        <v>0</v>
      </c>
      <c r="Q20" s="63"/>
    </row>
    <row r="21" s="21" customFormat="1" ht="23.25" customHeight="1" spans="1:17">
      <c r="A21" s="31">
        <v>18</v>
      </c>
      <c r="B21" s="32"/>
      <c r="C21" s="32"/>
      <c r="D21" s="33"/>
      <c r="E21" s="32"/>
      <c r="F21" s="49"/>
      <c r="G21" s="50"/>
      <c r="H21" s="50"/>
      <c r="I21" s="50"/>
      <c r="J21" s="49"/>
      <c r="K21" s="50"/>
      <c r="L21" s="54"/>
      <c r="M21" s="54"/>
      <c r="N21" s="58">
        <f t="shared" si="1"/>
        <v>0</v>
      </c>
      <c r="O21" s="59"/>
      <c r="P21" s="59">
        <f t="shared" si="2"/>
        <v>0</v>
      </c>
      <c r="Q21" s="63"/>
    </row>
    <row r="22" s="21" customFormat="1" ht="23.25" customHeight="1" spans="1:17">
      <c r="A22" s="31">
        <v>19</v>
      </c>
      <c r="B22" s="32"/>
      <c r="C22" s="32"/>
      <c r="D22" s="33"/>
      <c r="E22" s="32"/>
      <c r="F22" s="49"/>
      <c r="G22" s="50"/>
      <c r="H22" s="50"/>
      <c r="I22" s="50"/>
      <c r="J22" s="50"/>
      <c r="K22" s="50"/>
      <c r="L22" s="54"/>
      <c r="M22" s="54"/>
      <c r="N22" s="58">
        <f t="shared" si="1"/>
        <v>0</v>
      </c>
      <c r="O22" s="59"/>
      <c r="P22" s="59">
        <f t="shared" si="2"/>
        <v>0</v>
      </c>
      <c r="Q22" s="63"/>
    </row>
    <row r="23" s="21" customFormat="1" ht="23.25" customHeight="1" spans="1:17">
      <c r="A23" s="31">
        <v>20</v>
      </c>
      <c r="B23" s="32"/>
      <c r="C23" s="32"/>
      <c r="D23" s="33"/>
      <c r="E23" s="32"/>
      <c r="F23" s="49"/>
      <c r="G23" s="50"/>
      <c r="H23" s="50"/>
      <c r="I23" s="50"/>
      <c r="J23" s="50"/>
      <c r="K23" s="50"/>
      <c r="L23" s="54"/>
      <c r="M23" s="54"/>
      <c r="N23" s="58">
        <f t="shared" si="1"/>
        <v>0</v>
      </c>
      <c r="O23" s="59"/>
      <c r="P23" s="59">
        <f t="shared" si="2"/>
        <v>0</v>
      </c>
      <c r="Q23" s="63"/>
    </row>
    <row r="24" s="21" customFormat="1" ht="23.25" customHeight="1" spans="1:17">
      <c r="A24" s="31">
        <v>21</v>
      </c>
      <c r="B24" s="32"/>
      <c r="C24" s="34"/>
      <c r="D24" s="33"/>
      <c r="E24" s="32"/>
      <c r="F24" s="50"/>
      <c r="G24" s="50"/>
      <c r="H24" s="50"/>
      <c r="I24" s="50"/>
      <c r="J24" s="50"/>
      <c r="K24" s="50"/>
      <c r="L24" s="54"/>
      <c r="M24" s="54"/>
      <c r="N24" s="58">
        <f t="shared" si="1"/>
        <v>0</v>
      </c>
      <c r="O24" s="59"/>
      <c r="P24" s="59">
        <f t="shared" si="2"/>
        <v>0</v>
      </c>
      <c r="Q24" s="63"/>
    </row>
    <row r="25" s="21" customFormat="1" ht="23.25" customHeight="1" spans="1:17">
      <c r="A25" s="31">
        <v>22</v>
      </c>
      <c r="B25" s="32"/>
      <c r="C25" s="32"/>
      <c r="D25" s="33"/>
      <c r="E25" s="32"/>
      <c r="F25" s="49"/>
      <c r="G25" s="50"/>
      <c r="H25" s="50"/>
      <c r="I25" s="50"/>
      <c r="J25" s="50"/>
      <c r="K25" s="50"/>
      <c r="L25" s="54"/>
      <c r="M25" s="54"/>
      <c r="N25" s="58">
        <f t="shared" si="1"/>
        <v>0</v>
      </c>
      <c r="O25" s="59"/>
      <c r="P25" s="59">
        <f t="shared" si="2"/>
        <v>0</v>
      </c>
      <c r="Q25" s="63"/>
    </row>
    <row r="26" s="21" customFormat="1" ht="23.25" customHeight="1" spans="1:17">
      <c r="A26" s="36" t="s">
        <v>34</v>
      </c>
      <c r="B26" s="37"/>
      <c r="C26" s="37"/>
      <c r="D26" s="37"/>
      <c r="E26" s="51"/>
      <c r="F26" s="49">
        <f>SUM(F4:F25)</f>
        <v>960</v>
      </c>
      <c r="G26" s="50"/>
      <c r="H26" s="50"/>
      <c r="I26" s="50"/>
      <c r="J26" s="50">
        <f>SUM(J4:J25)</f>
        <v>230.24</v>
      </c>
      <c r="K26" s="50"/>
      <c r="L26" s="50"/>
      <c r="M26" s="50"/>
      <c r="N26" s="58">
        <f>SUM(N4:N25)</f>
        <v>46306.7</v>
      </c>
      <c r="O26" s="61"/>
      <c r="P26" s="59">
        <f t="shared" si="2"/>
        <v>46306.7</v>
      </c>
      <c r="Q26" s="63"/>
    </row>
    <row r="27" s="21" customFormat="1" ht="23.25" customHeight="1" spans="1:17">
      <c r="A27" s="38" t="s">
        <v>35</v>
      </c>
      <c r="B27" s="39"/>
      <c r="C27" s="39"/>
      <c r="D27" s="40" t="str">
        <f>IF(N26=0,"",IF(N26&lt;0,"负","")&amp;SUBSTITUTE(SUBSTITUTE(SUBSTITUTE(SUBSTITUTE(TEXT(INT(ABS(N26)),"[DBNum2]")&amp;"元"&amp;TEXT(RIGHT(TEXT(N26,".00"),2),"[DBNum2]0角0分"),"零角零分","整"),"零分","整"),"零角","零"),"零元零",""))</f>
        <v>肆万陆仟叁佰零陆元柒角整</v>
      </c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64"/>
    </row>
    <row r="28" s="21" customFormat="1" ht="31.5" customHeight="1" spans="1:17">
      <c r="A28" s="41" t="s">
        <v>36</v>
      </c>
      <c r="B28" s="42"/>
      <c r="C28" s="43"/>
      <c r="D28" s="44" t="str">
        <f>IF(P26=0,"",IF(P26&lt;0,"负","")&amp;SUBSTITUTE(SUBSTITUTE(SUBSTITUTE(SUBSTITUTE(TEXT(INT(ABS(P26)),"[DBNum2]")&amp;"元"&amp;TEXT(RIGHT(TEXT(P26,".00"),2),"[DBNum2]0角0分"),"零角零分","整"),"零分","整"),"零角","零"),"零元零",""))</f>
        <v>肆万陆仟叁佰零陆元柒角整</v>
      </c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65"/>
    </row>
    <row r="29" s="21" customFormat="1" ht="42.75" customHeight="1" spans="1:17">
      <c r="A29" s="45" t="s">
        <v>37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</row>
    <row r="30" spans="1:17">
      <c r="A30" s="47" t="s">
        <v>38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</sheetData>
  <mergeCells count="8">
    <mergeCell ref="A1:Q1"/>
    <mergeCell ref="A2:C2"/>
    <mergeCell ref="A26:E26"/>
    <mergeCell ref="A27:C27"/>
    <mergeCell ref="D27:Q27"/>
    <mergeCell ref="D28:Q28"/>
    <mergeCell ref="A29:Q29"/>
    <mergeCell ref="A30:Q30"/>
  </mergeCells>
  <printOptions horizontalCentered="1"/>
  <pageMargins left="0.63" right="0.63" top="0.39" bottom="0.71" header="0.51" footer="0.51"/>
  <pageSetup paperSize="9" scale="85" orientation="landscape"/>
  <headerFooter alignWithMargins="0"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pane topLeftCell="A1" activePane="bottomRight" state="frozen"/>
      <selection activeCell="M2" sqref="M$1:M$1048576"/>
    </sheetView>
  </sheetViews>
  <sheetFormatPr defaultColWidth="9" defaultRowHeight="14.25"/>
  <cols>
    <col min="1" max="1" width="10.5833333333333" style="2" customWidth="1"/>
    <col min="2" max="2" width="17.3333333333333" style="2" customWidth="1"/>
    <col min="3" max="3" width="23.5833333333333" style="3" customWidth="1"/>
    <col min="4" max="4" width="19.75" style="2" customWidth="1"/>
    <col min="5" max="5" width="9.08333333333333" style="2" customWidth="1"/>
    <col min="6" max="6" width="9" style="2" customWidth="1"/>
    <col min="7" max="7" width="6.5" style="2" customWidth="1"/>
    <col min="8" max="8" width="7.08333333333333" style="2" customWidth="1"/>
    <col min="9" max="9" width="5.08333333333333" style="2" customWidth="1"/>
    <col min="10" max="11" width="9.75" style="2" customWidth="1"/>
    <col min="12" max="12" width="6.33333333333333" style="2" customWidth="1"/>
    <col min="13" max="16384" width="9" style="2"/>
  </cols>
  <sheetData>
    <row r="1" ht="33.75" customHeight="1" spans="1:13">
      <c r="A1" s="4" t="s">
        <v>39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0" customHeight="1" spans="1:12">
      <c r="A2" s="5" t="s">
        <v>1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</row>
    <row r="3" s="1" customFormat="1" ht="50" customHeight="1" spans="1:13">
      <c r="A3" s="7" t="s">
        <v>3</v>
      </c>
      <c r="B3" s="7" t="s">
        <v>40</v>
      </c>
      <c r="C3" s="7" t="s">
        <v>41</v>
      </c>
      <c r="D3" s="7" t="s">
        <v>42</v>
      </c>
      <c r="E3" s="7" t="s">
        <v>43</v>
      </c>
      <c r="F3" s="7" t="s">
        <v>44</v>
      </c>
      <c r="G3" s="7" t="s">
        <v>45</v>
      </c>
      <c r="H3" s="7" t="s">
        <v>46</v>
      </c>
      <c r="I3" s="7" t="s">
        <v>47</v>
      </c>
      <c r="J3" s="7" t="s">
        <v>48</v>
      </c>
      <c r="K3" s="7" t="s">
        <v>49</v>
      </c>
      <c r="L3" s="18" t="s">
        <v>50</v>
      </c>
      <c r="M3" s="20" t="s">
        <v>18</v>
      </c>
    </row>
    <row r="4" s="1" customFormat="1" ht="25" customHeight="1" spans="1:13">
      <c r="A4" s="8"/>
      <c r="B4" s="9"/>
      <c r="C4" s="10"/>
      <c r="D4" s="9"/>
      <c r="E4" s="9"/>
      <c r="F4" s="17"/>
      <c r="G4" s="9"/>
      <c r="H4" s="8"/>
      <c r="I4" s="8"/>
      <c r="J4" s="8"/>
      <c r="K4" s="19"/>
      <c r="L4" s="19">
        <f t="shared" ref="L4:L10" si="0">H4*I4+J4*K4*I4</f>
        <v>0</v>
      </c>
      <c r="M4" s="20"/>
    </row>
    <row r="5" s="1" customFormat="1" ht="25" customHeight="1" spans="1:13">
      <c r="A5" s="8"/>
      <c r="B5" s="9"/>
      <c r="C5" s="10"/>
      <c r="D5" s="9"/>
      <c r="E5" s="9"/>
      <c r="F5" s="17"/>
      <c r="G5" s="9"/>
      <c r="H5" s="8"/>
      <c r="I5" s="8"/>
      <c r="J5" s="8"/>
      <c r="K5" s="19"/>
      <c r="L5" s="19">
        <f t="shared" si="0"/>
        <v>0</v>
      </c>
      <c r="M5" s="20"/>
    </row>
    <row r="6" s="1" customFormat="1" ht="25" customHeight="1" spans="1:13">
      <c r="A6" s="8"/>
      <c r="B6" s="9"/>
      <c r="C6" s="10"/>
      <c r="D6" s="9"/>
      <c r="E6" s="9"/>
      <c r="F6" s="17"/>
      <c r="G6" s="9"/>
      <c r="H6" s="8"/>
      <c r="I6" s="8"/>
      <c r="J6" s="8"/>
      <c r="K6" s="19"/>
      <c r="L6" s="19">
        <f t="shared" si="0"/>
        <v>0</v>
      </c>
      <c r="M6" s="20"/>
    </row>
    <row r="7" s="1" customFormat="1" ht="25" customHeight="1" spans="1:13">
      <c r="A7" s="8"/>
      <c r="B7" s="9"/>
      <c r="C7" s="10"/>
      <c r="D7" s="9"/>
      <c r="E7" s="9"/>
      <c r="F7" s="17"/>
      <c r="G7" s="9"/>
      <c r="H7" s="8"/>
      <c r="I7" s="8"/>
      <c r="J7" s="8"/>
      <c r="K7" s="19"/>
      <c r="L7" s="19">
        <f t="shared" si="0"/>
        <v>0</v>
      </c>
      <c r="M7" s="20"/>
    </row>
    <row r="8" s="1" customFormat="1" ht="25" customHeight="1" spans="1:13">
      <c r="A8" s="8"/>
      <c r="B8" s="9"/>
      <c r="C8" s="10"/>
      <c r="D8" s="9"/>
      <c r="E8" s="9"/>
      <c r="F8" s="17"/>
      <c r="G8" s="9"/>
      <c r="H8" s="8"/>
      <c r="I8" s="8"/>
      <c r="J8" s="8"/>
      <c r="K8" s="19"/>
      <c r="L8" s="19">
        <f t="shared" si="0"/>
        <v>0</v>
      </c>
      <c r="M8" s="20"/>
    </row>
    <row r="9" s="1" customFormat="1" ht="25" customHeight="1" spans="1:13">
      <c r="A9" s="8"/>
      <c r="B9" s="9"/>
      <c r="C9" s="10"/>
      <c r="D9" s="9"/>
      <c r="E9" s="9"/>
      <c r="F9" s="17"/>
      <c r="G9" s="9"/>
      <c r="H9" s="8"/>
      <c r="I9" s="8"/>
      <c r="J9" s="8"/>
      <c r="K9" s="19"/>
      <c r="L9" s="19">
        <f t="shared" si="0"/>
        <v>0</v>
      </c>
      <c r="M9" s="20"/>
    </row>
    <row r="10" s="1" customFormat="1" ht="25" customHeight="1" spans="1:13">
      <c r="A10" s="8"/>
      <c r="B10" s="9"/>
      <c r="C10" s="10"/>
      <c r="D10" s="9"/>
      <c r="E10" s="9"/>
      <c r="F10" s="17"/>
      <c r="G10" s="9"/>
      <c r="H10" s="8"/>
      <c r="I10" s="8"/>
      <c r="J10" s="8"/>
      <c r="K10" s="19"/>
      <c r="L10" s="19">
        <f t="shared" si="0"/>
        <v>0</v>
      </c>
      <c r="M10" s="20"/>
    </row>
    <row r="11" spans="1:12">
      <c r="A11" s="11" t="s">
        <v>51</v>
      </c>
      <c r="B11" s="11"/>
      <c r="C11" s="12" t="s">
        <v>52</v>
      </c>
      <c r="D11" s="13"/>
      <c r="E11" s="11" t="s">
        <v>53</v>
      </c>
      <c r="F11" s="11"/>
      <c r="G11" s="11"/>
      <c r="H11" s="11"/>
      <c r="I11" s="11"/>
      <c r="J11" s="11"/>
      <c r="K11" s="11"/>
      <c r="L11" s="14"/>
    </row>
    <row r="12" spans="1:12">
      <c r="A12" s="14"/>
      <c r="B12" s="14"/>
      <c r="C12" s="15"/>
      <c r="D12" s="14"/>
      <c r="E12" s="14"/>
      <c r="F12" s="14"/>
      <c r="G12" s="14"/>
      <c r="H12" s="14"/>
      <c r="I12" s="14"/>
      <c r="J12" s="14"/>
      <c r="K12" s="14"/>
      <c r="L12" s="14"/>
    </row>
    <row r="13" spans="1:12">
      <c r="A13" s="14"/>
      <c r="B13" s="14"/>
      <c r="C13" s="15"/>
      <c r="D13" s="14"/>
      <c r="E13" s="14"/>
      <c r="F13" s="14"/>
      <c r="G13" s="14"/>
      <c r="H13" s="14"/>
      <c r="I13" s="14"/>
      <c r="J13" s="14"/>
      <c r="K13" s="14"/>
      <c r="L13" s="14"/>
    </row>
  </sheetData>
  <mergeCells count="2">
    <mergeCell ref="A1:M1"/>
    <mergeCell ref="A2:C2"/>
  </mergeCells>
  <printOptions horizontalCentered="1"/>
  <pageMargins left="0.39" right="0.39" top="0.98" bottom="0.98" header="0.51" footer="0.51"/>
  <pageSetup paperSize="9" scale="65" orientation="landscape" verticalDpi="3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pane topLeftCell="A1" activePane="bottomRight" state="frozen"/>
      <selection activeCell="D19" sqref="D19"/>
    </sheetView>
  </sheetViews>
  <sheetFormatPr defaultColWidth="9" defaultRowHeight="14.25"/>
  <cols>
    <col min="1" max="1" width="10.5833333333333" style="2" customWidth="1"/>
    <col min="2" max="2" width="17.3333333333333" style="2" customWidth="1"/>
    <col min="3" max="3" width="23.5833333333333" style="3" customWidth="1"/>
    <col min="4" max="4" width="19.75" style="2" customWidth="1"/>
    <col min="5" max="5" width="7.25" style="2" customWidth="1"/>
    <col min="6" max="6" width="10.25" style="2" customWidth="1"/>
    <col min="7" max="7" width="6.5" style="2" customWidth="1"/>
    <col min="8" max="8" width="7.08333333333333" style="2" customWidth="1"/>
    <col min="9" max="9" width="5.08333333333333" style="2" customWidth="1"/>
    <col min="10" max="11" width="9.75" style="2" customWidth="1"/>
    <col min="12" max="12" width="6.33333333333333" style="2" customWidth="1"/>
    <col min="13" max="16384" width="9" style="2"/>
  </cols>
  <sheetData>
    <row r="1" ht="25.5" spans="1:13">
      <c r="A1" s="4" t="s">
        <v>54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2">
      <c r="A2" s="5" t="s">
        <v>1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</row>
    <row r="3" s="1" customFormat="1" ht="36" spans="1:13">
      <c r="A3" s="7" t="s">
        <v>3</v>
      </c>
      <c r="B3" s="7" t="s">
        <v>40</v>
      </c>
      <c r="C3" s="7" t="s">
        <v>41</v>
      </c>
      <c r="D3" s="7" t="s">
        <v>42</v>
      </c>
      <c r="E3" s="16" t="s">
        <v>55</v>
      </c>
      <c r="F3" s="16" t="s">
        <v>56</v>
      </c>
      <c r="G3" s="7" t="s">
        <v>45</v>
      </c>
      <c r="H3" s="7" t="s">
        <v>46</v>
      </c>
      <c r="I3" s="7" t="s">
        <v>47</v>
      </c>
      <c r="J3" s="7" t="s">
        <v>48</v>
      </c>
      <c r="K3" s="7" t="s">
        <v>49</v>
      </c>
      <c r="L3" s="18" t="s">
        <v>50</v>
      </c>
      <c r="M3" s="20" t="s">
        <v>18</v>
      </c>
    </row>
    <row r="4" s="1" customFormat="1" ht="25" customHeight="1" spans="1:13">
      <c r="A4" s="8"/>
      <c r="B4" s="9"/>
      <c r="C4" s="10"/>
      <c r="D4" s="9"/>
      <c r="E4" s="9"/>
      <c r="F4" s="17"/>
      <c r="G4" s="9"/>
      <c r="H4" s="8"/>
      <c r="I4" s="8"/>
      <c r="J4" s="8"/>
      <c r="K4" s="19"/>
      <c r="L4" s="19">
        <f t="shared" ref="L4:L10" si="0">H4*I4+J4*K4*I4</f>
        <v>0</v>
      </c>
      <c r="M4" s="20"/>
    </row>
    <row r="5" s="1" customFormat="1" ht="25" customHeight="1" spans="1:13">
      <c r="A5" s="8"/>
      <c r="B5" s="9"/>
      <c r="C5" s="10"/>
      <c r="D5" s="9"/>
      <c r="E5" s="9"/>
      <c r="F5" s="17"/>
      <c r="G5" s="9"/>
      <c r="H5" s="8"/>
      <c r="I5" s="8"/>
      <c r="J5" s="8"/>
      <c r="K5" s="19"/>
      <c r="L5" s="19">
        <f t="shared" si="0"/>
        <v>0</v>
      </c>
      <c r="M5" s="20"/>
    </row>
    <row r="6" s="1" customFormat="1" ht="25" customHeight="1" spans="1:13">
      <c r="A6" s="8"/>
      <c r="B6" s="9"/>
      <c r="C6" s="10"/>
      <c r="D6" s="9"/>
      <c r="E6" s="9"/>
      <c r="F6" s="17"/>
      <c r="G6" s="9"/>
      <c r="H6" s="8"/>
      <c r="I6" s="8"/>
      <c r="J6" s="8"/>
      <c r="K6" s="19"/>
      <c r="L6" s="19">
        <f t="shared" si="0"/>
        <v>0</v>
      </c>
      <c r="M6" s="20"/>
    </row>
    <row r="7" s="1" customFormat="1" ht="25" customHeight="1" spans="1:13">
      <c r="A7" s="8"/>
      <c r="B7" s="9"/>
      <c r="C7" s="10"/>
      <c r="D7" s="9"/>
      <c r="E7" s="9"/>
      <c r="F7" s="17"/>
      <c r="G7" s="9"/>
      <c r="H7" s="8"/>
      <c r="I7" s="8"/>
      <c r="J7" s="8"/>
      <c r="K7" s="19"/>
      <c r="L7" s="19">
        <f t="shared" si="0"/>
        <v>0</v>
      </c>
      <c r="M7" s="20"/>
    </row>
    <row r="8" s="1" customFormat="1" ht="25" customHeight="1" spans="1:13">
      <c r="A8" s="8"/>
      <c r="B8" s="9"/>
      <c r="C8" s="10"/>
      <c r="D8" s="9"/>
      <c r="E8" s="9"/>
      <c r="F8" s="17"/>
      <c r="G8" s="9"/>
      <c r="H8" s="8"/>
      <c r="I8" s="8"/>
      <c r="J8" s="8"/>
      <c r="K8" s="19"/>
      <c r="L8" s="19">
        <f t="shared" si="0"/>
        <v>0</v>
      </c>
      <c r="M8" s="20"/>
    </row>
    <row r="9" s="1" customFormat="1" ht="25" customHeight="1" spans="1:13">
      <c r="A9" s="8"/>
      <c r="B9" s="9"/>
      <c r="C9" s="10"/>
      <c r="D9" s="9"/>
      <c r="E9" s="9"/>
      <c r="F9" s="17"/>
      <c r="G9" s="9"/>
      <c r="H9" s="8"/>
      <c r="I9" s="8"/>
      <c r="J9" s="8"/>
      <c r="K9" s="19"/>
      <c r="L9" s="19">
        <f t="shared" si="0"/>
        <v>0</v>
      </c>
      <c r="M9" s="20"/>
    </row>
    <row r="10" s="1" customFormat="1" ht="25" customHeight="1" spans="1:13">
      <c r="A10" s="8"/>
      <c r="B10" s="9"/>
      <c r="C10" s="10"/>
      <c r="D10" s="9"/>
      <c r="E10" s="9"/>
      <c r="F10" s="17"/>
      <c r="G10" s="9"/>
      <c r="H10" s="8"/>
      <c r="I10" s="8"/>
      <c r="J10" s="8"/>
      <c r="K10" s="19"/>
      <c r="L10" s="19">
        <f t="shared" si="0"/>
        <v>0</v>
      </c>
      <c r="M10" s="20"/>
    </row>
    <row r="11" spans="1:12">
      <c r="A11" s="11" t="s">
        <v>51</v>
      </c>
      <c r="B11" s="11"/>
      <c r="C11" s="12" t="s">
        <v>52</v>
      </c>
      <c r="D11" s="13"/>
      <c r="E11" s="11" t="s">
        <v>53</v>
      </c>
      <c r="F11" s="11"/>
      <c r="G11" s="11"/>
      <c r="H11" s="11"/>
      <c r="I11" s="11"/>
      <c r="J11" s="11"/>
      <c r="K11" s="11"/>
      <c r="L11" s="14"/>
    </row>
    <row r="12" spans="1:12">
      <c r="A12" s="14"/>
      <c r="B12" s="14"/>
      <c r="C12" s="15"/>
      <c r="D12" s="14"/>
      <c r="E12" s="14"/>
      <c r="F12" s="14"/>
      <c r="G12" s="14"/>
      <c r="H12" s="14"/>
      <c r="I12" s="14"/>
      <c r="J12" s="14"/>
      <c r="K12" s="14"/>
      <c r="L12" s="14"/>
    </row>
    <row r="13" spans="1:12">
      <c r="A13" s="14"/>
      <c r="B13" s="14"/>
      <c r="C13" s="15"/>
      <c r="D13" s="14"/>
      <c r="E13" s="14"/>
      <c r="F13" s="14"/>
      <c r="G13" s="14"/>
      <c r="H13" s="14"/>
      <c r="I13" s="14"/>
      <c r="J13" s="14"/>
      <c r="K13" s="14"/>
      <c r="L13" s="14"/>
    </row>
  </sheetData>
  <mergeCells count="2">
    <mergeCell ref="A1:M1"/>
    <mergeCell ref="A2:C2"/>
  </mergeCells>
  <printOptions horizontalCentered="1"/>
  <pageMargins left="0.39" right="0.39" top="0.98" bottom="0.98" header="0.51" footer="0.51"/>
  <pageSetup paperSize="9" scale="65" orientation="landscape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淮南联大教务处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酬金计算表</vt:lpstr>
      <vt:lpstr>一类教师教学工作量计算表</vt:lpstr>
      <vt:lpstr>二类教师教学工作量计算表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于胜</dc:creator>
  <cp:lastModifiedBy>MR.WANG</cp:lastModifiedBy>
  <cp:revision>1</cp:revision>
  <dcterms:created xsi:type="dcterms:W3CDTF">2007-01-16T03:08:00Z</dcterms:created>
  <cp:lastPrinted>2018-01-03T02:55:00Z</cp:lastPrinted>
  <dcterms:modified xsi:type="dcterms:W3CDTF">2025-01-02T00:19:30Z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2052-12.1.0.19298</vt:lpwstr>
  </property>
  <property fmtid="{D5CDD505-2E9C-101B-9397-08002B2CF9AE}" pid="3" name="KSORubyTemplateID">
    <vt:lpwstr>14</vt:lpwstr>
  </property>
  <property fmtid="{D5CDD505-2E9C-101B-9397-08002B2CF9AE}" pid="4" name="ICV">
    <vt:lpwstr>5DA1E094E8214E249B12A06DA8CA08D4</vt:lpwstr>
  </property>
</Properties>
</file>